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2_防災第1\R2宮本\03_工事\【国補】地沈\01_藍住３期\03_吸水槽工事\00_PPI\"/>
    </mc:Choice>
  </mc:AlternateContent>
  <bookViews>
    <workbookView xWindow="0" yWindow="0" windowWidth="7470" windowHeight="6720"/>
  </bookViews>
  <sheets>
    <sheet name="工事費内訳書" sheetId="2" r:id="rId1"/>
  </sheets>
  <definedNames>
    <definedName name="_xlnm.Print_Area" localSheetId="0">工事費内訳書!$A$1:$G$147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工事費内訳書!$G$147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工事費内訳書!$I$147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0" i="2" l="1"/>
  <c r="G139" i="2" s="1"/>
  <c r="G138" i="2" s="1"/>
  <c r="G136" i="2" s="1"/>
  <c r="G135" i="2" s="1"/>
  <c r="G130" i="2"/>
  <c r="G129" i="2" s="1"/>
  <c r="G128" i="2" s="1"/>
  <c r="G124" i="2"/>
  <c r="G116" i="2"/>
  <c r="G108" i="2"/>
  <c r="G106" i="2"/>
  <c r="G101" i="2"/>
  <c r="G100" i="2" l="1"/>
  <c r="G99" i="2" s="1"/>
  <c r="G98" i="2" s="1"/>
  <c r="G97" i="2" s="1"/>
  <c r="G144" i="2" s="1"/>
  <c r="G91" i="2" l="1"/>
  <c r="G90" i="2" s="1"/>
  <c r="G89" i="2" s="1"/>
  <c r="G84" i="2"/>
  <c r="G83" i="2" s="1"/>
  <c r="G82" i="2" s="1"/>
  <c r="G79" i="2"/>
  <c r="G78" i="2" s="1"/>
  <c r="G77" i="2" s="1"/>
  <c r="G75" i="2" s="1"/>
  <c r="G74" i="2" s="1"/>
  <c r="G63" i="2"/>
  <c r="G60" i="2"/>
  <c r="G54" i="2"/>
  <c r="G51" i="2"/>
  <c r="G45" i="2"/>
  <c r="G31" i="2" s="1"/>
  <c r="G32" i="2"/>
  <c r="G25" i="2"/>
  <c r="G24" i="2" s="1"/>
  <c r="G22" i="2"/>
  <c r="G14" i="2"/>
  <c r="G50" i="2" l="1"/>
  <c r="G49" i="2" s="1"/>
  <c r="G13" i="2"/>
  <c r="G12" i="2" s="1"/>
  <c r="G11" i="2" s="1"/>
  <c r="G10" i="2" l="1"/>
  <c r="G96" i="2" s="1"/>
  <c r="G146" i="2" s="1"/>
  <c r="G147" i="2" s="1"/>
  <c r="G145" i="2"/>
</calcChain>
</file>

<file path=xl/sharedStrings.xml><?xml version="1.0" encoding="utf-8"?>
<sst xmlns="http://schemas.openxmlformats.org/spreadsheetml/2006/main" count="289" uniqueCount="141">
  <si>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</si>
  <si>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</si>
  <si>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</si>
  <si>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</si>
  <si>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</si>
  <si>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</si>
  <si>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</si>
  <si>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</si>
  <si>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</si>
  <si>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</si>
  <si>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</si>
  <si>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</si>
  <si>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</si>
  <si>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地沈　藍住３期　吸水槽工事</t>
  </si>
  <si>
    <t>工事原価
_x000D_</t>
  </si>
  <si>
    <t>式</t>
  </si>
  <si>
    <t>直接工事費
_x000D_</t>
  </si>
  <si>
    <t>直接工事費（仮設工を除く）
_x000D_</t>
  </si>
  <si>
    <t>土工
_x000D_</t>
  </si>
  <si>
    <t>床掘
_x000D_土留無し</t>
  </si>
  <si>
    <t>m3</t>
  </si>
  <si>
    <t>床掘
_x000D_自立土留</t>
  </si>
  <si>
    <t>基面整正
_x000D_</t>
  </si>
  <si>
    <t>㎡</t>
  </si>
  <si>
    <t>埋戻工
_x000D_構造物周辺</t>
  </si>
  <si>
    <t>埋戻工
_x000D_1.0≦Ｗ＜2.5</t>
  </si>
  <si>
    <t>残土運搬
_x000D_</t>
  </si>
  <si>
    <t>残土処理
_x000D_</t>
  </si>
  <si>
    <t>基礎工
_x000D_地盤改良</t>
  </si>
  <si>
    <t>地盤改良工
_x000D_表層安定処理　q=200kN/m2</t>
  </si>
  <si>
    <t>構造物取壊し工
_x000D_</t>
  </si>
  <si>
    <t>コンクリート取壊
_x000D_鉄筋構造物</t>
  </si>
  <si>
    <t>コンクリート取壊
_x000D_無筋構造物</t>
  </si>
  <si>
    <t>コンクリート殻運搬
_x000D_</t>
  </si>
  <si>
    <t>コンクリート殻処分
_x000D_鉄筋構造物</t>
  </si>
  <si>
    <t>コンクリート殻処分
_x000D_無筋構造物</t>
  </si>
  <si>
    <t>吸水槽工
_x000D_</t>
  </si>
  <si>
    <t>均しコンクリート
_x000D_無筋構造物,σck=18N/mm2</t>
  </si>
  <si>
    <t>コンクリート
_x000D_鉄筋構造物,σck=21N/mm2</t>
  </si>
  <si>
    <t>型枠
_x000D_均しコンクリート</t>
  </si>
  <si>
    <t>型枠
_x000D_鉄筋構造物</t>
  </si>
  <si>
    <t>合板円形型枠
_x000D_無筋・鉄筋構造物</t>
  </si>
  <si>
    <t>鉄筋工
_x000D_SD345 D13</t>
  </si>
  <si>
    <t>ton</t>
  </si>
  <si>
    <t>鉄筋工
_x000D_SD345 D16</t>
  </si>
  <si>
    <t>鉄筋工
_x000D_SD345 D19</t>
  </si>
  <si>
    <t>鉄筋工
_x000D_SD345 D22</t>
  </si>
  <si>
    <t>鉄筋工
_x000D_SD345 D25</t>
  </si>
  <si>
    <t>鉄筋工
_x000D_SD345 D32</t>
  </si>
  <si>
    <t>塗膜防水
_x000D_</t>
  </si>
  <si>
    <t>吸水槽付帯工
_x000D_</t>
  </si>
  <si>
    <t>縞鋼板蓋
_x000D_SUSハッチ付,1000×1500</t>
  </si>
  <si>
    <t>枚</t>
  </si>
  <si>
    <t>FRPリアガード付梯子（手摺含）
_x000D_梯子ｽﾃｯﾌﾟL=4.20m,ﾘｱｶﾞｰﾄﾞL=3.60m</t>
  </si>
  <si>
    <t>箇所</t>
  </si>
  <si>
    <t>FRPリアガード付梯子（通気口含）
_x000D_梯子ｽﾃｯﾌﾟL=9.00m,ﾘｱｶﾞｰﾄﾞL=5.40m</t>
  </si>
  <si>
    <t>直接工事費（仮設工）
_x000D_</t>
  </si>
  <si>
    <t>仮設工
_x000D_</t>
  </si>
  <si>
    <t>足場工
_x000D_枠組足場</t>
  </si>
  <si>
    <t>掛㎡</t>
  </si>
  <si>
    <t>支保工
_x000D_くさび結合</t>
  </si>
  <si>
    <t>空m3</t>
  </si>
  <si>
    <t>仮設土留工
_x000D_</t>
  </si>
  <si>
    <t>油圧式杭圧入機設置撤去
_x000D_鋼矢板Ⅲ型</t>
  </si>
  <si>
    <t>回</t>
  </si>
  <si>
    <t>鋼矢板圧入
_x000D_油圧式杭圧入引抜機,圧入力980.7～1471.0kN</t>
  </si>
  <si>
    <t>油圧式杭引抜機設置撤去
_x000D_鋼矢板Ⅲ型</t>
  </si>
  <si>
    <t>鋼矢板引抜
_x000D_油圧式杭圧入引抜機,圧入力1078.7～1569.1kN</t>
  </si>
  <si>
    <t>仮設材損料
_x000D_鋼矢板,SY295,Ⅲ型,L=9.5m×160枚</t>
  </si>
  <si>
    <t>締切排水工
_x000D_</t>
  </si>
  <si>
    <t>ポンプ設置・撤去
_x000D_</t>
  </si>
  <si>
    <t>排水ポンプ運転
_x000D_</t>
  </si>
  <si>
    <t>仮設道路工
_x000D_</t>
  </si>
  <si>
    <t>盛土材搬入
_x000D_</t>
  </si>
  <si>
    <t>盛土
_x000D_</t>
  </si>
  <si>
    <t>敷砂利
_x000D_</t>
  </si>
  <si>
    <t>敷鉄板
_x000D_</t>
  </si>
  <si>
    <t>土木シート
_x000D_</t>
  </si>
  <si>
    <t>盛土材搬出
_x000D_</t>
  </si>
  <si>
    <t>廃プラスチック処理
_x000D_運搬</t>
  </si>
  <si>
    <t>廃プラスチック処理
_x000D_処分</t>
  </si>
  <si>
    <t>耕地復旧
_x000D_耕起</t>
  </si>
  <si>
    <t>間接工事費
_x000D_</t>
  </si>
  <si>
    <t>共通仮設費
_x000D_</t>
  </si>
  <si>
    <t>共通仮設費（率計上分）
_x000D_</t>
  </si>
  <si>
    <t>運搬費
_x000D_</t>
  </si>
  <si>
    <t>仮設材輸送
_x000D_敷鉄板</t>
  </si>
  <si>
    <t>仮設材輸送
_x000D_鋼矢板</t>
  </si>
  <si>
    <t>技術管理費
_x000D_</t>
  </si>
  <si>
    <t>配合設計
_x000D_</t>
  </si>
  <si>
    <t>土の一軸圧縮試験
_x000D_</t>
  </si>
  <si>
    <t>試料</t>
  </si>
  <si>
    <t>現場管理費
_x000D_</t>
  </si>
  <si>
    <t>一般管理費等
_x000D_</t>
  </si>
  <si>
    <t>一括計上価格
_x000D_</t>
  </si>
  <si>
    <t>土壌分析試験費・土質試験費
_x000D_</t>
  </si>
  <si>
    <t>土壌分析試験費
_x000D_</t>
  </si>
  <si>
    <t>締固めた土のコーン指数試験
_x000D_JIS A 1228</t>
  </si>
  <si>
    <t>土の粒度試験
_x000D_JIS A 1204</t>
  </si>
  <si>
    <t>六価クロム溶出試験
_x000D_</t>
  </si>
  <si>
    <t>工事価格
_x000D_</t>
  </si>
  <si>
    <t>作業土工
_x000D_</t>
    <phoneticPr fontId="2"/>
  </si>
  <si>
    <t>既設建物　解体
_x000D_</t>
  </si>
  <si>
    <t>建物撤去
_x000D_</t>
  </si>
  <si>
    <t>木造建物上屋解体
_x000D_</t>
  </si>
  <si>
    <t>延㎡</t>
  </si>
  <si>
    <t>基礎　レンガ撤去
_x000D_</t>
  </si>
  <si>
    <t>基礎コンクリート撤去
_x000D_</t>
  </si>
  <si>
    <t>土間コンクリート撤去
_x000D_建物1mまで</t>
  </si>
  <si>
    <t>設備撤去
_x000D_</t>
  </si>
  <si>
    <t>照明コンセント撤去
_x000D_</t>
  </si>
  <si>
    <t>発生材　運搬
_x000D_</t>
  </si>
  <si>
    <t>発生材　運搬
_x000D_がれき類（無筋コンクリート）</t>
  </si>
  <si>
    <t>発生材　運搬
_x000D_木材</t>
  </si>
  <si>
    <t>発生材　運搬
_x000D_ガラス</t>
  </si>
  <si>
    <t>発生材　運搬
_x000D_陶磁器くず</t>
  </si>
  <si>
    <t>発生材　運搬
_x000D_ボード類</t>
  </si>
  <si>
    <t>発生材　運搬
_x000D_金属くず</t>
  </si>
  <si>
    <t>発生材　運搬
_x000D_残土</t>
  </si>
  <si>
    <t>発生材　処分
_x000D_</t>
  </si>
  <si>
    <t>発生材　処分
_x000D_がれき類（無筋コンクリート）</t>
  </si>
  <si>
    <t>発生材　処分
_x000D_木くず</t>
  </si>
  <si>
    <t>発生材　処分
_x000D_ガラス</t>
  </si>
  <si>
    <t>発生材　処分
_x000D_陶磁器くず</t>
  </si>
  <si>
    <t>発生材　処分
_x000D_ボード類</t>
  </si>
  <si>
    <t>発生材　処分
_x000D_金属くず</t>
  </si>
  <si>
    <t>発生材　処分
_x000D_残土</t>
  </si>
  <si>
    <t>整地
_x000D_</t>
  </si>
  <si>
    <t>すきとり
_x000D_基礎下10cm程度</t>
  </si>
  <si>
    <t>整地
_x000D_発生土敷き均し</t>
  </si>
  <si>
    <t>直接仮設
_x000D_</t>
  </si>
  <si>
    <t>外部足場１ヵ月
_x000D_枠組本足場600（手すり先行方式）</t>
  </si>
  <si>
    <t>最上部安全手摺
_x000D_</t>
  </si>
  <si>
    <t>ｍ</t>
  </si>
  <si>
    <t>災害防止
_x000D_防災1類シート</t>
  </si>
  <si>
    <t>内部仕上足場
_x000D_脚立足場</t>
  </si>
  <si>
    <t>土工機械運搬費
_x000D_</t>
  </si>
  <si>
    <t>往復</t>
  </si>
  <si>
    <t>直接工事費総計</t>
    <rPh sb="0" eb="2">
      <t>チョクセツ</t>
    </rPh>
    <rPh sb="2" eb="5">
      <t>コウジヒ</t>
    </rPh>
    <rPh sb="5" eb="7">
      <t>ソウケイ</t>
    </rPh>
    <phoneticPr fontId="3"/>
  </si>
  <si>
    <t>式</t>
    <rPh sb="0" eb="1">
      <t>シキ</t>
    </rPh>
    <phoneticPr fontId="3"/>
  </si>
  <si>
    <t>工事価格総計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</si>
</sst>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2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9" xfId="2" applyNumberFormat="1" applyFont="1" applyBorder="1" applyAlignment="1" applyProtection="1">
      <alignment vertical="top"/>
    </xf>
    <xf numFmtId="49" fontId="5" fillId="0" borderId="20" xfId="4" applyNumberFormat="1" applyFont="1" applyBorder="1" applyAlignment="1">
      <alignment horizontal="center"/>
    </xf>
    <xf numFmtId="178" fontId="5" fillId="0" borderId="20" xfId="4" applyNumberFormat="1" applyFont="1" applyBorder="1" applyAlignment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showGridLines="0" tabSelected="1" topLeftCell="A115" zoomScaleNormal="100" zoomScaleSheetLayoutView="100" workbookViewId="0">
      <selection activeCell="F5" sqref="F5:G5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2" t="s">
        <v>14</v>
      </c>
      <c r="B10" s="31"/>
      <c r="C10" s="31"/>
      <c r="D10" s="27"/>
      <c r="E10" s="12" t="s">
        <v>15</v>
      </c>
      <c r="F10" s="13">
        <v>1</v>
      </c>
      <c r="G10" s="14">
        <f>+G11+G74</f>
        <v>0</v>
      </c>
      <c r="H10" s="2"/>
      <c r="I10" s="15">
        <v>1</v>
      </c>
      <c r="J10" s="15"/>
    </row>
    <row r="11" spans="1:10" ht="42" customHeight="1">
      <c r="A11" s="32" t="s">
        <v>16</v>
      </c>
      <c r="B11" s="31"/>
      <c r="C11" s="31"/>
      <c r="D11" s="27"/>
      <c r="E11" s="12" t="s">
        <v>15</v>
      </c>
      <c r="F11" s="13">
        <v>1</v>
      </c>
      <c r="G11" s="14">
        <f>+G12+G49</f>
        <v>0</v>
      </c>
      <c r="H11" s="2"/>
      <c r="I11" s="15">
        <v>2</v>
      </c>
      <c r="J11" s="15">
        <v>20</v>
      </c>
    </row>
    <row r="12" spans="1:10" ht="42" customHeight="1">
      <c r="A12" s="32" t="s">
        <v>17</v>
      </c>
      <c r="B12" s="31"/>
      <c r="C12" s="31"/>
      <c r="D12" s="27"/>
      <c r="E12" s="12" t="s">
        <v>15</v>
      </c>
      <c r="F12" s="13">
        <v>1</v>
      </c>
      <c r="G12" s="14">
        <f>+G13+G24+G31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31"/>
      <c r="D13" s="27"/>
      <c r="E13" s="12" t="s">
        <v>15</v>
      </c>
      <c r="F13" s="13">
        <v>1</v>
      </c>
      <c r="G13" s="14">
        <f>+G14+G22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101</v>
      </c>
      <c r="D14" s="27"/>
      <c r="E14" s="12" t="s">
        <v>15</v>
      </c>
      <c r="F14" s="13">
        <v>1</v>
      </c>
      <c r="G14" s="14">
        <f>+G15+G16+G17+G18+G19+G20+G21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20</v>
      </c>
      <c r="F15" s="13">
        <v>52</v>
      </c>
      <c r="G15" s="20"/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21</v>
      </c>
      <c r="E16" s="12" t="s">
        <v>20</v>
      </c>
      <c r="F16" s="13">
        <v>827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23</v>
      </c>
      <c r="F17" s="13">
        <v>130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24</v>
      </c>
      <c r="E18" s="12" t="s">
        <v>20</v>
      </c>
      <c r="F18" s="13">
        <v>81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25</v>
      </c>
      <c r="E19" s="12" t="s">
        <v>20</v>
      </c>
      <c r="F19" s="13">
        <v>301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26</v>
      </c>
      <c r="E20" s="12" t="s">
        <v>20</v>
      </c>
      <c r="F20" s="13">
        <v>454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27</v>
      </c>
      <c r="E21" s="12" t="s">
        <v>20</v>
      </c>
      <c r="F21" s="13">
        <v>454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26" t="s">
        <v>28</v>
      </c>
      <c r="D22" s="27"/>
      <c r="E22" s="12" t="s">
        <v>15</v>
      </c>
      <c r="F22" s="13">
        <v>1</v>
      </c>
      <c r="G22" s="14">
        <f>+G23</f>
        <v>0</v>
      </c>
      <c r="H22" s="2"/>
      <c r="I22" s="15">
        <v>13</v>
      </c>
      <c r="J22" s="15">
        <v>3</v>
      </c>
    </row>
    <row r="23" spans="1:10" ht="42" customHeight="1">
      <c r="A23" s="10"/>
      <c r="B23" s="11"/>
      <c r="C23" s="11"/>
      <c r="D23" s="19" t="s">
        <v>29</v>
      </c>
      <c r="E23" s="12" t="s">
        <v>23</v>
      </c>
      <c r="F23" s="13">
        <v>184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26" t="s">
        <v>30</v>
      </c>
      <c r="C24" s="31"/>
      <c r="D24" s="27"/>
      <c r="E24" s="12" t="s">
        <v>15</v>
      </c>
      <c r="F24" s="13">
        <v>1</v>
      </c>
      <c r="G24" s="14">
        <f>+G25</f>
        <v>0</v>
      </c>
      <c r="H24" s="2"/>
      <c r="I24" s="15">
        <v>15</v>
      </c>
      <c r="J24" s="15">
        <v>2</v>
      </c>
    </row>
    <row r="25" spans="1:10" ht="42" customHeight="1">
      <c r="A25" s="10"/>
      <c r="B25" s="11"/>
      <c r="C25" s="26" t="s">
        <v>30</v>
      </c>
      <c r="D25" s="27"/>
      <c r="E25" s="12" t="s">
        <v>15</v>
      </c>
      <c r="F25" s="13">
        <v>1</v>
      </c>
      <c r="G25" s="14">
        <f>+G26+G27+G28+G29+G30</f>
        <v>0</v>
      </c>
      <c r="H25" s="2"/>
      <c r="I25" s="15">
        <v>16</v>
      </c>
      <c r="J25" s="15">
        <v>3</v>
      </c>
    </row>
    <row r="26" spans="1:10" ht="42" customHeight="1">
      <c r="A26" s="10"/>
      <c r="B26" s="11"/>
      <c r="C26" s="11"/>
      <c r="D26" s="19" t="s">
        <v>31</v>
      </c>
      <c r="E26" s="12" t="s">
        <v>20</v>
      </c>
      <c r="F26" s="13">
        <v>31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32</v>
      </c>
      <c r="E27" s="12" t="s">
        <v>20</v>
      </c>
      <c r="F27" s="13">
        <v>7.6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33</v>
      </c>
      <c r="E28" s="12" t="s">
        <v>20</v>
      </c>
      <c r="F28" s="13">
        <v>39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34</v>
      </c>
      <c r="E29" s="12" t="s">
        <v>20</v>
      </c>
      <c r="F29" s="13">
        <v>31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35</v>
      </c>
      <c r="E30" s="12" t="s">
        <v>20</v>
      </c>
      <c r="F30" s="13">
        <v>7.6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26" t="s">
        <v>36</v>
      </c>
      <c r="C31" s="31"/>
      <c r="D31" s="27"/>
      <c r="E31" s="12" t="s">
        <v>15</v>
      </c>
      <c r="F31" s="13">
        <v>1</v>
      </c>
      <c r="G31" s="14">
        <f>+G32+G45</f>
        <v>0</v>
      </c>
      <c r="H31" s="2"/>
      <c r="I31" s="15">
        <v>22</v>
      </c>
      <c r="J31" s="15">
        <v>2</v>
      </c>
    </row>
    <row r="32" spans="1:10" ht="42" customHeight="1">
      <c r="A32" s="10"/>
      <c r="B32" s="11"/>
      <c r="C32" s="26" t="s">
        <v>36</v>
      </c>
      <c r="D32" s="27"/>
      <c r="E32" s="12" t="s">
        <v>15</v>
      </c>
      <c r="F32" s="13">
        <v>1</v>
      </c>
      <c r="G32" s="14">
        <f>+G33+G34+G35+G36+G37+G38+G39+G40+G41+G42+G43+G44</f>
        <v>0</v>
      </c>
      <c r="H32" s="2"/>
      <c r="I32" s="15">
        <v>23</v>
      </c>
      <c r="J32" s="15">
        <v>3</v>
      </c>
    </row>
    <row r="33" spans="1:10" ht="42" customHeight="1">
      <c r="A33" s="10"/>
      <c r="B33" s="11"/>
      <c r="C33" s="11"/>
      <c r="D33" s="19" t="s">
        <v>37</v>
      </c>
      <c r="E33" s="12" t="s">
        <v>20</v>
      </c>
      <c r="F33" s="13">
        <v>13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38</v>
      </c>
      <c r="E34" s="12" t="s">
        <v>20</v>
      </c>
      <c r="F34" s="13">
        <v>441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39</v>
      </c>
      <c r="E35" s="12" t="s">
        <v>23</v>
      </c>
      <c r="F35" s="13">
        <v>4.8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40</v>
      </c>
      <c r="E36" s="12" t="s">
        <v>23</v>
      </c>
      <c r="F36" s="13">
        <v>991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41</v>
      </c>
      <c r="E37" s="12" t="s">
        <v>23</v>
      </c>
      <c r="F37" s="13">
        <v>14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42</v>
      </c>
      <c r="E38" s="12" t="s">
        <v>43</v>
      </c>
      <c r="F38" s="13">
        <v>3.72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44</v>
      </c>
      <c r="E39" s="12" t="s">
        <v>43</v>
      </c>
      <c r="F39" s="13">
        <v>5.18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45</v>
      </c>
      <c r="E40" s="12" t="s">
        <v>43</v>
      </c>
      <c r="F40" s="13">
        <v>5.82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46</v>
      </c>
      <c r="E41" s="12" t="s">
        <v>43</v>
      </c>
      <c r="F41" s="13">
        <v>8.24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47</v>
      </c>
      <c r="E42" s="12" t="s">
        <v>43</v>
      </c>
      <c r="F42" s="13">
        <v>23.06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48</v>
      </c>
      <c r="E43" s="12" t="s">
        <v>43</v>
      </c>
      <c r="F43" s="13">
        <v>6.65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49</v>
      </c>
      <c r="E44" s="12" t="s">
        <v>23</v>
      </c>
      <c r="F44" s="13">
        <v>446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26" t="s">
        <v>50</v>
      </c>
      <c r="D45" s="27"/>
      <c r="E45" s="12" t="s">
        <v>15</v>
      </c>
      <c r="F45" s="13">
        <v>1</v>
      </c>
      <c r="G45" s="14">
        <f>+G46+G47+G48</f>
        <v>0</v>
      </c>
      <c r="H45" s="2"/>
      <c r="I45" s="15">
        <v>36</v>
      </c>
      <c r="J45" s="15">
        <v>3</v>
      </c>
    </row>
    <row r="46" spans="1:10" ht="42" customHeight="1">
      <c r="A46" s="10"/>
      <c r="B46" s="11"/>
      <c r="C46" s="11"/>
      <c r="D46" s="19" t="s">
        <v>51</v>
      </c>
      <c r="E46" s="12" t="s">
        <v>52</v>
      </c>
      <c r="F46" s="13">
        <v>2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53</v>
      </c>
      <c r="E47" s="12" t="s">
        <v>54</v>
      </c>
      <c r="F47" s="13">
        <v>2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55</v>
      </c>
      <c r="E48" s="12" t="s">
        <v>54</v>
      </c>
      <c r="F48" s="13">
        <v>2</v>
      </c>
      <c r="G48" s="20"/>
      <c r="H48" s="2"/>
      <c r="I48" s="15">
        <v>39</v>
      </c>
      <c r="J48" s="15">
        <v>4</v>
      </c>
    </row>
    <row r="49" spans="1:10" ht="42" customHeight="1">
      <c r="A49" s="32" t="s">
        <v>56</v>
      </c>
      <c r="B49" s="31"/>
      <c r="C49" s="31"/>
      <c r="D49" s="27"/>
      <c r="E49" s="12" t="s">
        <v>15</v>
      </c>
      <c r="F49" s="13">
        <v>1</v>
      </c>
      <c r="G49" s="14">
        <f>+G50</f>
        <v>0</v>
      </c>
      <c r="H49" s="2"/>
      <c r="I49" s="15">
        <v>40</v>
      </c>
      <c r="J49" s="15">
        <v>1</v>
      </c>
    </row>
    <row r="50" spans="1:10" ht="42" customHeight="1">
      <c r="A50" s="10"/>
      <c r="B50" s="26" t="s">
        <v>57</v>
      </c>
      <c r="C50" s="31"/>
      <c r="D50" s="27"/>
      <c r="E50" s="12" t="s">
        <v>15</v>
      </c>
      <c r="F50" s="13">
        <v>1</v>
      </c>
      <c r="G50" s="14">
        <f>+G51+G54+G60+G63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26" t="s">
        <v>57</v>
      </c>
      <c r="D51" s="27"/>
      <c r="E51" s="12" t="s">
        <v>15</v>
      </c>
      <c r="F51" s="13">
        <v>1</v>
      </c>
      <c r="G51" s="14">
        <f>+G52+G53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58</v>
      </c>
      <c r="E52" s="12" t="s">
        <v>59</v>
      </c>
      <c r="F52" s="13">
        <v>881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60</v>
      </c>
      <c r="E53" s="12" t="s">
        <v>61</v>
      </c>
      <c r="F53" s="13">
        <v>882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26" t="s">
        <v>62</v>
      </c>
      <c r="D54" s="27"/>
      <c r="E54" s="12" t="s">
        <v>15</v>
      </c>
      <c r="F54" s="13">
        <v>1</v>
      </c>
      <c r="G54" s="14">
        <f>+G55+G56+G57+G58+G59</f>
        <v>0</v>
      </c>
      <c r="H54" s="2"/>
      <c r="I54" s="15">
        <v>45</v>
      </c>
      <c r="J54" s="15">
        <v>3</v>
      </c>
    </row>
    <row r="55" spans="1:10" ht="42" customHeight="1">
      <c r="A55" s="10"/>
      <c r="B55" s="11"/>
      <c r="C55" s="11"/>
      <c r="D55" s="19" t="s">
        <v>63</v>
      </c>
      <c r="E55" s="12" t="s">
        <v>64</v>
      </c>
      <c r="F55" s="13">
        <v>1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65</v>
      </c>
      <c r="E56" s="12" t="s">
        <v>52</v>
      </c>
      <c r="F56" s="13">
        <v>160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66</v>
      </c>
      <c r="E57" s="12" t="s">
        <v>64</v>
      </c>
      <c r="F57" s="13">
        <v>1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67</v>
      </c>
      <c r="E58" s="12" t="s">
        <v>52</v>
      </c>
      <c r="F58" s="13">
        <v>160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68</v>
      </c>
      <c r="E59" s="12" t="s">
        <v>43</v>
      </c>
      <c r="F59" s="13">
        <v>91.2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26" t="s">
        <v>69</v>
      </c>
      <c r="D60" s="27"/>
      <c r="E60" s="12" t="s">
        <v>15</v>
      </c>
      <c r="F60" s="13">
        <v>1</v>
      </c>
      <c r="G60" s="14">
        <f>+G61+G62</f>
        <v>0</v>
      </c>
      <c r="H60" s="2"/>
      <c r="I60" s="15">
        <v>51</v>
      </c>
      <c r="J60" s="15">
        <v>3</v>
      </c>
    </row>
    <row r="61" spans="1:10" ht="42" customHeight="1">
      <c r="A61" s="10"/>
      <c r="B61" s="11"/>
      <c r="C61" s="11"/>
      <c r="D61" s="19" t="s">
        <v>70</v>
      </c>
      <c r="E61" s="12" t="s">
        <v>54</v>
      </c>
      <c r="F61" s="13">
        <v>1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71</v>
      </c>
      <c r="E62" s="12" t="s">
        <v>54</v>
      </c>
      <c r="F62" s="13">
        <v>1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26" t="s">
        <v>72</v>
      </c>
      <c r="D63" s="27"/>
      <c r="E63" s="12" t="s">
        <v>15</v>
      </c>
      <c r="F63" s="13">
        <v>1</v>
      </c>
      <c r="G63" s="14">
        <f>+G64+G65+G66+G67+G68+G69+G70+G71+G72+G73</f>
        <v>0</v>
      </c>
      <c r="H63" s="2"/>
      <c r="I63" s="15">
        <v>54</v>
      </c>
      <c r="J63" s="15">
        <v>3</v>
      </c>
    </row>
    <row r="64" spans="1:10" ht="42" customHeight="1">
      <c r="A64" s="10"/>
      <c r="B64" s="11"/>
      <c r="C64" s="11"/>
      <c r="D64" s="19" t="s">
        <v>73</v>
      </c>
      <c r="E64" s="12" t="s">
        <v>20</v>
      </c>
      <c r="F64" s="13">
        <v>80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74</v>
      </c>
      <c r="E65" s="12" t="s">
        <v>20</v>
      </c>
      <c r="F65" s="13">
        <v>80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75</v>
      </c>
      <c r="E66" s="12" t="s">
        <v>23</v>
      </c>
      <c r="F66" s="13">
        <v>74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76</v>
      </c>
      <c r="E67" s="12" t="s">
        <v>23</v>
      </c>
      <c r="F67" s="13">
        <v>100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77</v>
      </c>
      <c r="E68" s="12" t="s">
        <v>23</v>
      </c>
      <c r="F68" s="13">
        <v>120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78</v>
      </c>
      <c r="E69" s="12" t="s">
        <v>20</v>
      </c>
      <c r="F69" s="13">
        <v>97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27</v>
      </c>
      <c r="E70" s="12" t="s">
        <v>20</v>
      </c>
      <c r="F70" s="13">
        <v>97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79</v>
      </c>
      <c r="E71" s="12" t="s">
        <v>20</v>
      </c>
      <c r="F71" s="13">
        <v>1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80</v>
      </c>
      <c r="E72" s="12" t="s">
        <v>20</v>
      </c>
      <c r="F72" s="13">
        <v>1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81</v>
      </c>
      <c r="E73" s="12" t="s">
        <v>23</v>
      </c>
      <c r="F73" s="13">
        <v>110</v>
      </c>
      <c r="G73" s="20"/>
      <c r="H73" s="2"/>
      <c r="I73" s="15">
        <v>64</v>
      </c>
      <c r="J73" s="15">
        <v>4</v>
      </c>
    </row>
    <row r="74" spans="1:10" ht="42" customHeight="1">
      <c r="A74" s="32" t="s">
        <v>82</v>
      </c>
      <c r="B74" s="31"/>
      <c r="C74" s="31"/>
      <c r="D74" s="27"/>
      <c r="E74" s="12" t="s">
        <v>15</v>
      </c>
      <c r="F74" s="13">
        <v>1</v>
      </c>
      <c r="G74" s="14">
        <f>+G75+G87</f>
        <v>0</v>
      </c>
      <c r="H74" s="2"/>
      <c r="I74" s="15">
        <v>65</v>
      </c>
      <c r="J74" s="15"/>
    </row>
    <row r="75" spans="1:10" ht="42" customHeight="1">
      <c r="A75" s="32" t="s">
        <v>83</v>
      </c>
      <c r="B75" s="31"/>
      <c r="C75" s="31"/>
      <c r="D75" s="27"/>
      <c r="E75" s="12" t="s">
        <v>15</v>
      </c>
      <c r="F75" s="13">
        <v>1</v>
      </c>
      <c r="G75" s="14">
        <f>+G76+G77+G82</f>
        <v>0</v>
      </c>
      <c r="H75" s="2"/>
      <c r="I75" s="15">
        <v>66</v>
      </c>
      <c r="J75" s="15">
        <v>200</v>
      </c>
    </row>
    <row r="76" spans="1:10" ht="42" customHeight="1">
      <c r="A76" s="32" t="s">
        <v>84</v>
      </c>
      <c r="B76" s="31"/>
      <c r="C76" s="31"/>
      <c r="D76" s="27"/>
      <c r="E76" s="12" t="s">
        <v>15</v>
      </c>
      <c r="F76" s="13">
        <v>1</v>
      </c>
      <c r="G76" s="20"/>
      <c r="H76" s="2"/>
      <c r="I76" s="15">
        <v>67</v>
      </c>
      <c r="J76" s="15"/>
    </row>
    <row r="77" spans="1:10" ht="42" customHeight="1">
      <c r="A77" s="32" t="s">
        <v>85</v>
      </c>
      <c r="B77" s="31"/>
      <c r="C77" s="31"/>
      <c r="D77" s="27"/>
      <c r="E77" s="12" t="s">
        <v>15</v>
      </c>
      <c r="F77" s="13">
        <v>1</v>
      </c>
      <c r="G77" s="14">
        <f>+G78</f>
        <v>0</v>
      </c>
      <c r="H77" s="2"/>
      <c r="I77" s="15">
        <v>68</v>
      </c>
      <c r="J77" s="15">
        <v>1</v>
      </c>
    </row>
    <row r="78" spans="1:10" ht="42" customHeight="1">
      <c r="A78" s="10"/>
      <c r="B78" s="26" t="s">
        <v>85</v>
      </c>
      <c r="C78" s="31"/>
      <c r="D78" s="27"/>
      <c r="E78" s="12" t="s">
        <v>15</v>
      </c>
      <c r="F78" s="13">
        <v>1</v>
      </c>
      <c r="G78" s="14">
        <f>+G79</f>
        <v>0</v>
      </c>
      <c r="H78" s="2"/>
      <c r="I78" s="15">
        <v>69</v>
      </c>
      <c r="J78" s="15">
        <v>2</v>
      </c>
    </row>
    <row r="79" spans="1:10" ht="42" customHeight="1">
      <c r="A79" s="10"/>
      <c r="B79" s="11"/>
      <c r="C79" s="26" t="s">
        <v>85</v>
      </c>
      <c r="D79" s="27"/>
      <c r="E79" s="12" t="s">
        <v>15</v>
      </c>
      <c r="F79" s="13">
        <v>1</v>
      </c>
      <c r="G79" s="14">
        <f>+G80+G81</f>
        <v>0</v>
      </c>
      <c r="H79" s="2"/>
      <c r="I79" s="15">
        <v>70</v>
      </c>
      <c r="J79" s="15">
        <v>3</v>
      </c>
    </row>
    <row r="80" spans="1:10" ht="42" customHeight="1">
      <c r="A80" s="10"/>
      <c r="B80" s="11"/>
      <c r="C80" s="11"/>
      <c r="D80" s="19" t="s">
        <v>86</v>
      </c>
      <c r="E80" s="12" t="s">
        <v>43</v>
      </c>
      <c r="F80" s="13">
        <v>17.27</v>
      </c>
      <c r="G80" s="20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87</v>
      </c>
      <c r="E81" s="12" t="s">
        <v>43</v>
      </c>
      <c r="F81" s="13">
        <v>91.2</v>
      </c>
      <c r="G81" s="20"/>
      <c r="H81" s="2"/>
      <c r="I81" s="15">
        <v>72</v>
      </c>
      <c r="J81" s="15">
        <v>4</v>
      </c>
    </row>
    <row r="82" spans="1:10" ht="42" customHeight="1">
      <c r="A82" s="32" t="s">
        <v>88</v>
      </c>
      <c r="B82" s="31"/>
      <c r="C82" s="31"/>
      <c r="D82" s="27"/>
      <c r="E82" s="12" t="s">
        <v>15</v>
      </c>
      <c r="F82" s="13">
        <v>1</v>
      </c>
      <c r="G82" s="14">
        <f>+G83</f>
        <v>0</v>
      </c>
      <c r="H82" s="2"/>
      <c r="I82" s="15">
        <v>73</v>
      </c>
      <c r="J82" s="15">
        <v>1</v>
      </c>
    </row>
    <row r="83" spans="1:10" ht="42" customHeight="1">
      <c r="A83" s="10"/>
      <c r="B83" s="26" t="s">
        <v>88</v>
      </c>
      <c r="C83" s="31"/>
      <c r="D83" s="27"/>
      <c r="E83" s="12" t="s">
        <v>15</v>
      </c>
      <c r="F83" s="13">
        <v>1</v>
      </c>
      <c r="G83" s="14">
        <f>+G84</f>
        <v>0</v>
      </c>
      <c r="H83" s="2"/>
      <c r="I83" s="15">
        <v>74</v>
      </c>
      <c r="J83" s="15">
        <v>2</v>
      </c>
    </row>
    <row r="84" spans="1:10" ht="42" customHeight="1">
      <c r="A84" s="10"/>
      <c r="B84" s="11"/>
      <c r="C84" s="26" t="s">
        <v>88</v>
      </c>
      <c r="D84" s="27"/>
      <c r="E84" s="12" t="s">
        <v>15</v>
      </c>
      <c r="F84" s="13">
        <v>1</v>
      </c>
      <c r="G84" s="14">
        <f>+G85+G86</f>
        <v>0</v>
      </c>
      <c r="H84" s="2"/>
      <c r="I84" s="15">
        <v>75</v>
      </c>
      <c r="J84" s="15">
        <v>3</v>
      </c>
    </row>
    <row r="85" spans="1:10" ht="42" customHeight="1">
      <c r="A85" s="10"/>
      <c r="B85" s="11"/>
      <c r="C85" s="11"/>
      <c r="D85" s="19" t="s">
        <v>89</v>
      </c>
      <c r="E85" s="12" t="s">
        <v>15</v>
      </c>
      <c r="F85" s="13">
        <v>1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90</v>
      </c>
      <c r="E86" s="12" t="s">
        <v>91</v>
      </c>
      <c r="F86" s="13">
        <v>3</v>
      </c>
      <c r="G86" s="20"/>
      <c r="H86" s="2"/>
      <c r="I86" s="15">
        <v>77</v>
      </c>
      <c r="J86" s="15">
        <v>4</v>
      </c>
    </row>
    <row r="87" spans="1:10" ht="42" customHeight="1">
      <c r="A87" s="32" t="s">
        <v>92</v>
      </c>
      <c r="B87" s="31"/>
      <c r="C87" s="31"/>
      <c r="D87" s="27"/>
      <c r="E87" s="12" t="s">
        <v>15</v>
      </c>
      <c r="F87" s="13">
        <v>1</v>
      </c>
      <c r="G87" s="20"/>
      <c r="H87" s="2"/>
      <c r="I87" s="15">
        <v>78</v>
      </c>
      <c r="J87" s="15">
        <v>210</v>
      </c>
    </row>
    <row r="88" spans="1:10" ht="42" customHeight="1">
      <c r="A88" s="32" t="s">
        <v>93</v>
      </c>
      <c r="B88" s="31"/>
      <c r="C88" s="31"/>
      <c r="D88" s="27"/>
      <c r="E88" s="12" t="s">
        <v>15</v>
      </c>
      <c r="F88" s="13">
        <v>1</v>
      </c>
      <c r="G88" s="20"/>
      <c r="H88" s="2"/>
      <c r="I88" s="15">
        <v>79</v>
      </c>
      <c r="J88" s="15">
        <v>220</v>
      </c>
    </row>
    <row r="89" spans="1:10" ht="42" customHeight="1">
      <c r="A89" s="32" t="s">
        <v>94</v>
      </c>
      <c r="B89" s="31"/>
      <c r="C89" s="31"/>
      <c r="D89" s="27"/>
      <c r="E89" s="12" t="s">
        <v>15</v>
      </c>
      <c r="F89" s="13">
        <v>1</v>
      </c>
      <c r="G89" s="14">
        <f>+G90</f>
        <v>0</v>
      </c>
      <c r="H89" s="2"/>
      <c r="I89" s="15">
        <v>80</v>
      </c>
      <c r="J89" s="15">
        <v>1</v>
      </c>
    </row>
    <row r="90" spans="1:10" ht="42" customHeight="1">
      <c r="A90" s="10"/>
      <c r="B90" s="26" t="s">
        <v>95</v>
      </c>
      <c r="C90" s="31"/>
      <c r="D90" s="27"/>
      <c r="E90" s="12" t="s">
        <v>15</v>
      </c>
      <c r="F90" s="13">
        <v>1</v>
      </c>
      <c r="G90" s="14">
        <f>+G91</f>
        <v>0</v>
      </c>
      <c r="H90" s="2"/>
      <c r="I90" s="15">
        <v>81</v>
      </c>
      <c r="J90" s="15">
        <v>2</v>
      </c>
    </row>
    <row r="91" spans="1:10" ht="42" customHeight="1">
      <c r="A91" s="10"/>
      <c r="B91" s="11"/>
      <c r="C91" s="26" t="s">
        <v>96</v>
      </c>
      <c r="D91" s="27"/>
      <c r="E91" s="12" t="s">
        <v>15</v>
      </c>
      <c r="F91" s="13">
        <v>1</v>
      </c>
      <c r="G91" s="14">
        <f>+G92+G93+G94+G95</f>
        <v>0</v>
      </c>
      <c r="H91" s="2"/>
      <c r="I91" s="15">
        <v>82</v>
      </c>
      <c r="J91" s="15">
        <v>3</v>
      </c>
    </row>
    <row r="92" spans="1:10" ht="42" customHeight="1">
      <c r="A92" s="10"/>
      <c r="B92" s="11"/>
      <c r="C92" s="11"/>
      <c r="D92" s="19" t="s">
        <v>96</v>
      </c>
      <c r="E92" s="12" t="s">
        <v>64</v>
      </c>
      <c r="F92" s="13">
        <v>1</v>
      </c>
      <c r="G92" s="20"/>
      <c r="H92" s="2"/>
      <c r="I92" s="15">
        <v>83</v>
      </c>
      <c r="J92" s="15">
        <v>4</v>
      </c>
    </row>
    <row r="93" spans="1:10" ht="42" customHeight="1">
      <c r="A93" s="10"/>
      <c r="B93" s="11"/>
      <c r="C93" s="11"/>
      <c r="D93" s="19" t="s">
        <v>97</v>
      </c>
      <c r="E93" s="12" t="s">
        <v>64</v>
      </c>
      <c r="F93" s="13">
        <v>1</v>
      </c>
      <c r="G93" s="20"/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19" t="s">
        <v>98</v>
      </c>
      <c r="E94" s="12" t="s">
        <v>64</v>
      </c>
      <c r="F94" s="13">
        <v>1</v>
      </c>
      <c r="G94" s="20"/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19" t="s">
        <v>99</v>
      </c>
      <c r="E95" s="12" t="s">
        <v>15</v>
      </c>
      <c r="F95" s="13">
        <v>1</v>
      </c>
      <c r="G95" s="20"/>
      <c r="H95" s="2"/>
      <c r="I95" s="15">
        <v>86</v>
      </c>
      <c r="J95" s="15">
        <v>4</v>
      </c>
    </row>
    <row r="96" spans="1:10" ht="42" customHeight="1">
      <c r="A96" s="28" t="s">
        <v>100</v>
      </c>
      <c r="B96" s="29"/>
      <c r="C96" s="29"/>
      <c r="D96" s="30"/>
      <c r="E96" s="21" t="s">
        <v>15</v>
      </c>
      <c r="F96" s="22">
        <v>1</v>
      </c>
      <c r="G96" s="23">
        <f>+G10+G88+G89</f>
        <v>0</v>
      </c>
      <c r="H96" s="24"/>
      <c r="I96" s="25">
        <v>87</v>
      </c>
      <c r="J96" s="25">
        <v>30</v>
      </c>
    </row>
    <row r="97" spans="1:10" ht="42" customHeight="1">
      <c r="A97" s="32" t="s">
        <v>14</v>
      </c>
      <c r="B97" s="31"/>
      <c r="C97" s="31"/>
      <c r="D97" s="27"/>
      <c r="E97" s="12" t="s">
        <v>15</v>
      </c>
      <c r="F97" s="13">
        <v>1</v>
      </c>
      <c r="G97" s="14">
        <f>+G98+G135</f>
        <v>0</v>
      </c>
      <c r="H97" s="2"/>
      <c r="I97" s="15">
        <v>1</v>
      </c>
      <c r="J97" s="15"/>
    </row>
    <row r="98" spans="1:10" ht="42" customHeight="1">
      <c r="A98" s="32" t="s">
        <v>16</v>
      </c>
      <c r="B98" s="31"/>
      <c r="C98" s="31"/>
      <c r="D98" s="27"/>
      <c r="E98" s="12" t="s">
        <v>15</v>
      </c>
      <c r="F98" s="13">
        <v>1</v>
      </c>
      <c r="G98" s="14">
        <f>+G99+G128</f>
        <v>0</v>
      </c>
      <c r="H98" s="2"/>
      <c r="I98" s="15">
        <v>2</v>
      </c>
      <c r="J98" s="15">
        <v>20</v>
      </c>
    </row>
    <row r="99" spans="1:10" ht="42" customHeight="1">
      <c r="A99" s="32" t="s">
        <v>17</v>
      </c>
      <c r="B99" s="31"/>
      <c r="C99" s="31"/>
      <c r="D99" s="27"/>
      <c r="E99" s="12" t="s">
        <v>15</v>
      </c>
      <c r="F99" s="13">
        <v>1</v>
      </c>
      <c r="G99" s="14">
        <f>+G100</f>
        <v>0</v>
      </c>
      <c r="H99" s="2"/>
      <c r="I99" s="15">
        <v>3</v>
      </c>
      <c r="J99" s="15">
        <v>1</v>
      </c>
    </row>
    <row r="100" spans="1:10" ht="42" customHeight="1">
      <c r="A100" s="10"/>
      <c r="B100" s="26" t="s">
        <v>102</v>
      </c>
      <c r="C100" s="31"/>
      <c r="D100" s="27"/>
      <c r="E100" s="12" t="s">
        <v>15</v>
      </c>
      <c r="F100" s="13">
        <v>1</v>
      </c>
      <c r="G100" s="14">
        <f>+G101+G106+G108+G116+G124</f>
        <v>0</v>
      </c>
      <c r="H100" s="2"/>
      <c r="I100" s="15">
        <v>4</v>
      </c>
      <c r="J100" s="15">
        <v>2</v>
      </c>
    </row>
    <row r="101" spans="1:10" ht="42" customHeight="1">
      <c r="A101" s="10"/>
      <c r="B101" s="11"/>
      <c r="C101" s="26" t="s">
        <v>103</v>
      </c>
      <c r="D101" s="27"/>
      <c r="E101" s="12" t="s">
        <v>15</v>
      </c>
      <c r="F101" s="13">
        <v>1</v>
      </c>
      <c r="G101" s="14">
        <f>+G102+G103+G104+G105</f>
        <v>0</v>
      </c>
      <c r="H101" s="2"/>
      <c r="I101" s="15">
        <v>5</v>
      </c>
      <c r="J101" s="15">
        <v>3</v>
      </c>
    </row>
    <row r="102" spans="1:10" ht="42" customHeight="1">
      <c r="A102" s="10"/>
      <c r="B102" s="11"/>
      <c r="C102" s="11"/>
      <c r="D102" s="19" t="s">
        <v>104</v>
      </c>
      <c r="E102" s="12" t="s">
        <v>105</v>
      </c>
      <c r="F102" s="13">
        <v>16.8</v>
      </c>
      <c r="G102" s="20"/>
      <c r="H102" s="2"/>
      <c r="I102" s="15">
        <v>6</v>
      </c>
      <c r="J102" s="15">
        <v>4</v>
      </c>
    </row>
    <row r="103" spans="1:10" ht="42" customHeight="1">
      <c r="A103" s="10"/>
      <c r="B103" s="11"/>
      <c r="C103" s="11"/>
      <c r="D103" s="19" t="s">
        <v>106</v>
      </c>
      <c r="E103" s="12" t="s">
        <v>20</v>
      </c>
      <c r="F103" s="13">
        <v>10.1</v>
      </c>
      <c r="G103" s="20"/>
      <c r="H103" s="2"/>
      <c r="I103" s="15">
        <v>7</v>
      </c>
      <c r="J103" s="15">
        <v>4</v>
      </c>
    </row>
    <row r="104" spans="1:10" ht="42" customHeight="1">
      <c r="A104" s="10"/>
      <c r="B104" s="11"/>
      <c r="C104" s="11"/>
      <c r="D104" s="19" t="s">
        <v>107</v>
      </c>
      <c r="E104" s="12" t="s">
        <v>20</v>
      </c>
      <c r="F104" s="13">
        <v>7.4</v>
      </c>
      <c r="G104" s="20"/>
      <c r="H104" s="2"/>
      <c r="I104" s="15">
        <v>8</v>
      </c>
      <c r="J104" s="15">
        <v>4</v>
      </c>
    </row>
    <row r="105" spans="1:10" ht="42" customHeight="1">
      <c r="A105" s="10"/>
      <c r="B105" s="11"/>
      <c r="C105" s="11"/>
      <c r="D105" s="19" t="s">
        <v>108</v>
      </c>
      <c r="E105" s="12" t="s">
        <v>20</v>
      </c>
      <c r="F105" s="13">
        <v>0.5</v>
      </c>
      <c r="G105" s="20"/>
      <c r="H105" s="2"/>
      <c r="I105" s="15">
        <v>9</v>
      </c>
      <c r="J105" s="15">
        <v>4</v>
      </c>
    </row>
    <row r="106" spans="1:10" ht="42" customHeight="1">
      <c r="A106" s="10"/>
      <c r="B106" s="11"/>
      <c r="C106" s="26" t="s">
        <v>109</v>
      </c>
      <c r="D106" s="27"/>
      <c r="E106" s="12" t="s">
        <v>15</v>
      </c>
      <c r="F106" s="13">
        <v>1</v>
      </c>
      <c r="G106" s="14">
        <f>+G107</f>
        <v>0</v>
      </c>
      <c r="H106" s="2"/>
      <c r="I106" s="15">
        <v>10</v>
      </c>
      <c r="J106" s="15">
        <v>3</v>
      </c>
    </row>
    <row r="107" spans="1:10" ht="42" customHeight="1">
      <c r="A107" s="10"/>
      <c r="B107" s="11"/>
      <c r="C107" s="11"/>
      <c r="D107" s="19" t="s">
        <v>110</v>
      </c>
      <c r="E107" s="12" t="s">
        <v>15</v>
      </c>
      <c r="F107" s="13">
        <v>1</v>
      </c>
      <c r="G107" s="20"/>
      <c r="H107" s="2"/>
      <c r="I107" s="15">
        <v>11</v>
      </c>
      <c r="J107" s="15">
        <v>4</v>
      </c>
    </row>
    <row r="108" spans="1:10" ht="42" customHeight="1">
      <c r="A108" s="10"/>
      <c r="B108" s="11"/>
      <c r="C108" s="26" t="s">
        <v>111</v>
      </c>
      <c r="D108" s="27"/>
      <c r="E108" s="12" t="s">
        <v>15</v>
      </c>
      <c r="F108" s="13">
        <v>1</v>
      </c>
      <c r="G108" s="14">
        <f>+G109+G110+G111+G112+G113+G114+G115</f>
        <v>0</v>
      </c>
      <c r="H108" s="2"/>
      <c r="I108" s="15">
        <v>12</v>
      </c>
      <c r="J108" s="15">
        <v>3</v>
      </c>
    </row>
    <row r="109" spans="1:10" ht="42" customHeight="1">
      <c r="A109" s="10"/>
      <c r="B109" s="11"/>
      <c r="C109" s="11"/>
      <c r="D109" s="19" t="s">
        <v>112</v>
      </c>
      <c r="E109" s="12" t="s">
        <v>20</v>
      </c>
      <c r="F109" s="13">
        <v>7.9</v>
      </c>
      <c r="G109" s="20"/>
      <c r="H109" s="2"/>
      <c r="I109" s="15">
        <v>13</v>
      </c>
      <c r="J109" s="15">
        <v>4</v>
      </c>
    </row>
    <row r="110" spans="1:10" ht="42" customHeight="1">
      <c r="A110" s="10"/>
      <c r="B110" s="11"/>
      <c r="C110" s="11"/>
      <c r="D110" s="19" t="s">
        <v>113</v>
      </c>
      <c r="E110" s="12" t="s">
        <v>20</v>
      </c>
      <c r="F110" s="13">
        <v>6.1</v>
      </c>
      <c r="G110" s="20"/>
      <c r="H110" s="2"/>
      <c r="I110" s="15">
        <v>14</v>
      </c>
      <c r="J110" s="15">
        <v>4</v>
      </c>
    </row>
    <row r="111" spans="1:10" ht="42" customHeight="1">
      <c r="A111" s="10"/>
      <c r="B111" s="11"/>
      <c r="C111" s="11"/>
      <c r="D111" s="19" t="s">
        <v>114</v>
      </c>
      <c r="E111" s="12" t="s">
        <v>20</v>
      </c>
      <c r="F111" s="13">
        <v>0.1</v>
      </c>
      <c r="G111" s="20"/>
      <c r="H111" s="2"/>
      <c r="I111" s="15">
        <v>15</v>
      </c>
      <c r="J111" s="15">
        <v>4</v>
      </c>
    </row>
    <row r="112" spans="1:10" ht="42" customHeight="1">
      <c r="A112" s="10"/>
      <c r="B112" s="11"/>
      <c r="C112" s="11"/>
      <c r="D112" s="19" t="s">
        <v>115</v>
      </c>
      <c r="E112" s="12" t="s">
        <v>20</v>
      </c>
      <c r="F112" s="13">
        <v>11.9</v>
      </c>
      <c r="G112" s="20"/>
      <c r="H112" s="2"/>
      <c r="I112" s="15">
        <v>16</v>
      </c>
      <c r="J112" s="15">
        <v>4</v>
      </c>
    </row>
    <row r="113" spans="1:10" ht="42" customHeight="1">
      <c r="A113" s="10"/>
      <c r="B113" s="11"/>
      <c r="C113" s="11"/>
      <c r="D113" s="19" t="s">
        <v>116</v>
      </c>
      <c r="E113" s="12" t="s">
        <v>20</v>
      </c>
      <c r="F113" s="13">
        <v>0.2</v>
      </c>
      <c r="G113" s="20"/>
      <c r="H113" s="2"/>
      <c r="I113" s="15">
        <v>17</v>
      </c>
      <c r="J113" s="15">
        <v>4</v>
      </c>
    </row>
    <row r="114" spans="1:10" ht="42" customHeight="1">
      <c r="A114" s="10"/>
      <c r="B114" s="11"/>
      <c r="C114" s="11"/>
      <c r="D114" s="19" t="s">
        <v>117</v>
      </c>
      <c r="E114" s="12" t="s">
        <v>20</v>
      </c>
      <c r="F114" s="13">
        <v>0.3</v>
      </c>
      <c r="G114" s="20"/>
      <c r="H114" s="2"/>
      <c r="I114" s="15">
        <v>18</v>
      </c>
      <c r="J114" s="15">
        <v>4</v>
      </c>
    </row>
    <row r="115" spans="1:10" ht="42" customHeight="1">
      <c r="A115" s="10"/>
      <c r="B115" s="11"/>
      <c r="C115" s="11"/>
      <c r="D115" s="19" t="s">
        <v>118</v>
      </c>
      <c r="E115" s="12" t="s">
        <v>20</v>
      </c>
      <c r="F115" s="13">
        <v>6.6</v>
      </c>
      <c r="G115" s="20"/>
      <c r="H115" s="2"/>
      <c r="I115" s="15">
        <v>19</v>
      </c>
      <c r="J115" s="15">
        <v>4</v>
      </c>
    </row>
    <row r="116" spans="1:10" ht="42" customHeight="1">
      <c r="A116" s="10"/>
      <c r="B116" s="11"/>
      <c r="C116" s="26" t="s">
        <v>119</v>
      </c>
      <c r="D116" s="27"/>
      <c r="E116" s="12" t="s">
        <v>15</v>
      </c>
      <c r="F116" s="13">
        <v>1</v>
      </c>
      <c r="G116" s="14">
        <f>+G117+G118+G119+G120+G121+G122+G123</f>
        <v>0</v>
      </c>
      <c r="H116" s="2"/>
      <c r="I116" s="15">
        <v>20</v>
      </c>
      <c r="J116" s="15">
        <v>3</v>
      </c>
    </row>
    <row r="117" spans="1:10" ht="42" customHeight="1">
      <c r="A117" s="10"/>
      <c r="B117" s="11"/>
      <c r="C117" s="11"/>
      <c r="D117" s="19" t="s">
        <v>120</v>
      </c>
      <c r="E117" s="12" t="s">
        <v>43</v>
      </c>
      <c r="F117" s="13">
        <v>11.6</v>
      </c>
      <c r="G117" s="20"/>
      <c r="H117" s="2"/>
      <c r="I117" s="15">
        <v>21</v>
      </c>
      <c r="J117" s="15">
        <v>4</v>
      </c>
    </row>
    <row r="118" spans="1:10" ht="42" customHeight="1">
      <c r="A118" s="10"/>
      <c r="B118" s="11"/>
      <c r="C118" s="11"/>
      <c r="D118" s="19" t="s">
        <v>121</v>
      </c>
      <c r="E118" s="12" t="s">
        <v>43</v>
      </c>
      <c r="F118" s="13">
        <v>3.3</v>
      </c>
      <c r="G118" s="20"/>
      <c r="H118" s="2"/>
      <c r="I118" s="15">
        <v>22</v>
      </c>
      <c r="J118" s="15">
        <v>4</v>
      </c>
    </row>
    <row r="119" spans="1:10" ht="42" customHeight="1">
      <c r="A119" s="10"/>
      <c r="B119" s="11"/>
      <c r="C119" s="11"/>
      <c r="D119" s="19" t="s">
        <v>122</v>
      </c>
      <c r="E119" s="12" t="s">
        <v>43</v>
      </c>
      <c r="F119" s="13">
        <v>0.1</v>
      </c>
      <c r="G119" s="20"/>
      <c r="H119" s="2"/>
      <c r="I119" s="15">
        <v>23</v>
      </c>
      <c r="J119" s="15">
        <v>4</v>
      </c>
    </row>
    <row r="120" spans="1:10" ht="42" customHeight="1">
      <c r="A120" s="10"/>
      <c r="B120" s="11"/>
      <c r="C120" s="11"/>
      <c r="D120" s="19" t="s">
        <v>123</v>
      </c>
      <c r="E120" s="12" t="s">
        <v>43</v>
      </c>
      <c r="F120" s="13">
        <v>13.7</v>
      </c>
      <c r="G120" s="20"/>
      <c r="H120" s="2"/>
      <c r="I120" s="15">
        <v>24</v>
      </c>
      <c r="J120" s="15">
        <v>4</v>
      </c>
    </row>
    <row r="121" spans="1:10" ht="42" customHeight="1">
      <c r="A121" s="10"/>
      <c r="B121" s="11"/>
      <c r="C121" s="11"/>
      <c r="D121" s="19" t="s">
        <v>124</v>
      </c>
      <c r="E121" s="12" t="s">
        <v>43</v>
      </c>
      <c r="F121" s="13">
        <v>0.1</v>
      </c>
      <c r="G121" s="20"/>
      <c r="H121" s="2"/>
      <c r="I121" s="15">
        <v>25</v>
      </c>
      <c r="J121" s="15">
        <v>4</v>
      </c>
    </row>
    <row r="122" spans="1:10" ht="42" customHeight="1">
      <c r="A122" s="10"/>
      <c r="B122" s="11"/>
      <c r="C122" s="11"/>
      <c r="D122" s="19" t="s">
        <v>125</v>
      </c>
      <c r="E122" s="12" t="s">
        <v>43</v>
      </c>
      <c r="F122" s="13">
        <v>0.3</v>
      </c>
      <c r="G122" s="20"/>
      <c r="H122" s="2"/>
      <c r="I122" s="15">
        <v>26</v>
      </c>
      <c r="J122" s="15">
        <v>4</v>
      </c>
    </row>
    <row r="123" spans="1:10" ht="42" customHeight="1">
      <c r="A123" s="10"/>
      <c r="B123" s="11"/>
      <c r="C123" s="11"/>
      <c r="D123" s="19" t="s">
        <v>126</v>
      </c>
      <c r="E123" s="12" t="s">
        <v>20</v>
      </c>
      <c r="F123" s="13">
        <v>9.1999999999999993</v>
      </c>
      <c r="G123" s="20"/>
      <c r="H123" s="2"/>
      <c r="I123" s="15">
        <v>27</v>
      </c>
      <c r="J123" s="15">
        <v>4</v>
      </c>
    </row>
    <row r="124" spans="1:10" ht="42" customHeight="1">
      <c r="A124" s="10"/>
      <c r="B124" s="11"/>
      <c r="C124" s="26" t="s">
        <v>127</v>
      </c>
      <c r="D124" s="27"/>
      <c r="E124" s="12" t="s">
        <v>15</v>
      </c>
      <c r="F124" s="13">
        <v>1</v>
      </c>
      <c r="G124" s="14">
        <f>+G125+G126+G127</f>
        <v>0</v>
      </c>
      <c r="H124" s="2"/>
      <c r="I124" s="15">
        <v>28</v>
      </c>
      <c r="J124" s="15">
        <v>3</v>
      </c>
    </row>
    <row r="125" spans="1:10" ht="42" customHeight="1">
      <c r="A125" s="10"/>
      <c r="B125" s="11"/>
      <c r="C125" s="11"/>
      <c r="D125" s="19" t="s">
        <v>128</v>
      </c>
      <c r="E125" s="12" t="s">
        <v>20</v>
      </c>
      <c r="F125" s="13">
        <v>6.6</v>
      </c>
      <c r="G125" s="20"/>
      <c r="H125" s="2"/>
      <c r="I125" s="15">
        <v>29</v>
      </c>
      <c r="J125" s="15">
        <v>4</v>
      </c>
    </row>
    <row r="126" spans="1:10" ht="42" customHeight="1">
      <c r="A126" s="10"/>
      <c r="B126" s="11"/>
      <c r="C126" s="11"/>
      <c r="D126" s="19" t="s">
        <v>74</v>
      </c>
      <c r="E126" s="12" t="s">
        <v>20</v>
      </c>
      <c r="F126" s="13">
        <v>13.1</v>
      </c>
      <c r="G126" s="20"/>
      <c r="H126" s="2"/>
      <c r="I126" s="15">
        <v>30</v>
      </c>
      <c r="J126" s="15">
        <v>4</v>
      </c>
    </row>
    <row r="127" spans="1:10" ht="42" customHeight="1">
      <c r="A127" s="10"/>
      <c r="B127" s="11"/>
      <c r="C127" s="11"/>
      <c r="D127" s="19" t="s">
        <v>129</v>
      </c>
      <c r="E127" s="12" t="s">
        <v>23</v>
      </c>
      <c r="F127" s="13">
        <v>65.599999999999994</v>
      </c>
      <c r="G127" s="20"/>
      <c r="H127" s="2"/>
      <c r="I127" s="15">
        <v>31</v>
      </c>
      <c r="J127" s="15">
        <v>4</v>
      </c>
    </row>
    <row r="128" spans="1:10" ht="42" customHeight="1">
      <c r="A128" s="32" t="s">
        <v>56</v>
      </c>
      <c r="B128" s="31"/>
      <c r="C128" s="31"/>
      <c r="D128" s="27"/>
      <c r="E128" s="12" t="s">
        <v>15</v>
      </c>
      <c r="F128" s="13">
        <v>1</v>
      </c>
      <c r="G128" s="14">
        <f>+G129</f>
        <v>0</v>
      </c>
      <c r="H128" s="2"/>
      <c r="I128" s="15">
        <v>32</v>
      </c>
      <c r="J128" s="15">
        <v>1</v>
      </c>
    </row>
    <row r="129" spans="1:10" ht="42" customHeight="1">
      <c r="A129" s="10"/>
      <c r="B129" s="26" t="s">
        <v>102</v>
      </c>
      <c r="C129" s="31"/>
      <c r="D129" s="27"/>
      <c r="E129" s="12" t="s">
        <v>15</v>
      </c>
      <c r="F129" s="13">
        <v>1</v>
      </c>
      <c r="G129" s="14">
        <f>+G130</f>
        <v>0</v>
      </c>
      <c r="H129" s="2"/>
      <c r="I129" s="15">
        <v>33</v>
      </c>
      <c r="J129" s="15">
        <v>2</v>
      </c>
    </row>
    <row r="130" spans="1:10" ht="42" customHeight="1">
      <c r="A130" s="10"/>
      <c r="B130" s="11"/>
      <c r="C130" s="26" t="s">
        <v>130</v>
      </c>
      <c r="D130" s="27"/>
      <c r="E130" s="12" t="s">
        <v>15</v>
      </c>
      <c r="F130" s="13">
        <v>1</v>
      </c>
      <c r="G130" s="14">
        <f>+G131+G132+G133+G134</f>
        <v>0</v>
      </c>
      <c r="H130" s="2"/>
      <c r="I130" s="15">
        <v>34</v>
      </c>
      <c r="J130" s="15">
        <v>3</v>
      </c>
    </row>
    <row r="131" spans="1:10" ht="42" customHeight="1">
      <c r="A131" s="10"/>
      <c r="B131" s="11"/>
      <c r="C131" s="11"/>
      <c r="D131" s="19" t="s">
        <v>131</v>
      </c>
      <c r="E131" s="12" t="s">
        <v>105</v>
      </c>
      <c r="F131" s="13">
        <v>107</v>
      </c>
      <c r="G131" s="20"/>
      <c r="H131" s="2"/>
      <c r="I131" s="15">
        <v>35</v>
      </c>
      <c r="J131" s="15">
        <v>4</v>
      </c>
    </row>
    <row r="132" spans="1:10" ht="42" customHeight="1">
      <c r="A132" s="10"/>
      <c r="B132" s="11"/>
      <c r="C132" s="11"/>
      <c r="D132" s="19" t="s">
        <v>132</v>
      </c>
      <c r="E132" s="12" t="s">
        <v>133</v>
      </c>
      <c r="F132" s="13">
        <v>24.4</v>
      </c>
      <c r="G132" s="20"/>
      <c r="H132" s="2"/>
      <c r="I132" s="15">
        <v>36</v>
      </c>
      <c r="J132" s="15">
        <v>4</v>
      </c>
    </row>
    <row r="133" spans="1:10" ht="42" customHeight="1">
      <c r="A133" s="10"/>
      <c r="B133" s="11"/>
      <c r="C133" s="11"/>
      <c r="D133" s="19" t="s">
        <v>134</v>
      </c>
      <c r="E133" s="12" t="s">
        <v>59</v>
      </c>
      <c r="F133" s="13">
        <v>107</v>
      </c>
      <c r="G133" s="20"/>
      <c r="H133" s="2"/>
      <c r="I133" s="15">
        <v>37</v>
      </c>
      <c r="J133" s="15">
        <v>4</v>
      </c>
    </row>
    <row r="134" spans="1:10" ht="42" customHeight="1">
      <c r="A134" s="10"/>
      <c r="B134" s="11"/>
      <c r="C134" s="11"/>
      <c r="D134" s="19" t="s">
        <v>135</v>
      </c>
      <c r="E134" s="12" t="s">
        <v>23</v>
      </c>
      <c r="F134" s="13">
        <v>16.7</v>
      </c>
      <c r="G134" s="20"/>
      <c r="H134" s="2"/>
      <c r="I134" s="15">
        <v>38</v>
      </c>
      <c r="J134" s="15">
        <v>4</v>
      </c>
    </row>
    <row r="135" spans="1:10" ht="42" customHeight="1">
      <c r="A135" s="32" t="s">
        <v>82</v>
      </c>
      <c r="B135" s="31"/>
      <c r="C135" s="31"/>
      <c r="D135" s="27"/>
      <c r="E135" s="12" t="s">
        <v>15</v>
      </c>
      <c r="F135" s="13">
        <v>1</v>
      </c>
      <c r="G135" s="14">
        <f>+G136+G142</f>
        <v>0</v>
      </c>
      <c r="H135" s="2"/>
      <c r="I135" s="15">
        <v>39</v>
      </c>
      <c r="J135" s="15"/>
    </row>
    <row r="136" spans="1:10" ht="42" customHeight="1">
      <c r="A136" s="32" t="s">
        <v>83</v>
      </c>
      <c r="B136" s="31"/>
      <c r="C136" s="31"/>
      <c r="D136" s="27"/>
      <c r="E136" s="12" t="s">
        <v>15</v>
      </c>
      <c r="F136" s="13">
        <v>1</v>
      </c>
      <c r="G136" s="14">
        <f>+G137+G138</f>
        <v>0</v>
      </c>
      <c r="H136" s="2"/>
      <c r="I136" s="15">
        <v>40</v>
      </c>
      <c r="J136" s="15">
        <v>200</v>
      </c>
    </row>
    <row r="137" spans="1:10" ht="42" customHeight="1">
      <c r="A137" s="32" t="s">
        <v>84</v>
      </c>
      <c r="B137" s="31"/>
      <c r="C137" s="31"/>
      <c r="D137" s="27"/>
      <c r="E137" s="12" t="s">
        <v>15</v>
      </c>
      <c r="F137" s="13">
        <v>1</v>
      </c>
      <c r="G137" s="20"/>
      <c r="H137" s="2"/>
      <c r="I137" s="15">
        <v>41</v>
      </c>
      <c r="J137" s="15"/>
    </row>
    <row r="138" spans="1:10" ht="42" customHeight="1">
      <c r="A138" s="32" t="s">
        <v>85</v>
      </c>
      <c r="B138" s="31"/>
      <c r="C138" s="31"/>
      <c r="D138" s="27"/>
      <c r="E138" s="12" t="s">
        <v>15</v>
      </c>
      <c r="F138" s="13">
        <v>1</v>
      </c>
      <c r="G138" s="14">
        <f>+G139</f>
        <v>0</v>
      </c>
      <c r="H138" s="2"/>
      <c r="I138" s="15">
        <v>42</v>
      </c>
      <c r="J138" s="15">
        <v>1</v>
      </c>
    </row>
    <row r="139" spans="1:10" ht="42" customHeight="1">
      <c r="A139" s="10"/>
      <c r="B139" s="26" t="s">
        <v>85</v>
      </c>
      <c r="C139" s="31"/>
      <c r="D139" s="27"/>
      <c r="E139" s="12" t="s">
        <v>15</v>
      </c>
      <c r="F139" s="13">
        <v>1</v>
      </c>
      <c r="G139" s="14">
        <f>+G140</f>
        <v>0</v>
      </c>
      <c r="H139" s="2"/>
      <c r="I139" s="15">
        <v>43</v>
      </c>
      <c r="J139" s="15">
        <v>2</v>
      </c>
    </row>
    <row r="140" spans="1:10" ht="42" customHeight="1">
      <c r="A140" s="10"/>
      <c r="B140" s="11"/>
      <c r="C140" s="26" t="s">
        <v>85</v>
      </c>
      <c r="D140" s="27"/>
      <c r="E140" s="12" t="s">
        <v>15</v>
      </c>
      <c r="F140" s="13">
        <v>1</v>
      </c>
      <c r="G140" s="14">
        <f>+G141</f>
        <v>0</v>
      </c>
      <c r="H140" s="2"/>
      <c r="I140" s="15">
        <v>44</v>
      </c>
      <c r="J140" s="15">
        <v>3</v>
      </c>
    </row>
    <row r="141" spans="1:10" ht="42" customHeight="1">
      <c r="A141" s="10"/>
      <c r="B141" s="11"/>
      <c r="C141" s="11"/>
      <c r="D141" s="19" t="s">
        <v>136</v>
      </c>
      <c r="E141" s="12" t="s">
        <v>137</v>
      </c>
      <c r="F141" s="13">
        <v>0.5</v>
      </c>
      <c r="G141" s="20"/>
      <c r="H141" s="2"/>
      <c r="I141" s="15">
        <v>45</v>
      </c>
      <c r="J141" s="15">
        <v>4</v>
      </c>
    </row>
    <row r="142" spans="1:10" ht="42" customHeight="1">
      <c r="A142" s="32" t="s">
        <v>92</v>
      </c>
      <c r="B142" s="31"/>
      <c r="C142" s="31"/>
      <c r="D142" s="27"/>
      <c r="E142" s="12" t="s">
        <v>15</v>
      </c>
      <c r="F142" s="13">
        <v>1</v>
      </c>
      <c r="G142" s="20"/>
      <c r="H142" s="2"/>
      <c r="I142" s="15">
        <v>46</v>
      </c>
      <c r="J142" s="15">
        <v>210</v>
      </c>
    </row>
    <row r="143" spans="1:10" ht="42" customHeight="1">
      <c r="A143" s="32" t="s">
        <v>93</v>
      </c>
      <c r="B143" s="31"/>
      <c r="C143" s="31"/>
      <c r="D143" s="27"/>
      <c r="E143" s="12" t="s">
        <v>15</v>
      </c>
      <c r="F143" s="13">
        <v>1</v>
      </c>
      <c r="G143" s="20"/>
      <c r="H143" s="2"/>
      <c r="I143" s="15">
        <v>47</v>
      </c>
      <c r="J143" s="15">
        <v>220</v>
      </c>
    </row>
    <row r="144" spans="1:10" ht="42" customHeight="1">
      <c r="A144" s="28" t="s">
        <v>100</v>
      </c>
      <c r="B144" s="29"/>
      <c r="C144" s="29"/>
      <c r="D144" s="30"/>
      <c r="E144" s="21" t="s">
        <v>15</v>
      </c>
      <c r="F144" s="22">
        <v>1</v>
      </c>
      <c r="G144" s="23">
        <f>+G97+G143</f>
        <v>0</v>
      </c>
      <c r="H144" s="24"/>
      <c r="I144" s="25">
        <v>48</v>
      </c>
      <c r="J144" s="25">
        <v>30</v>
      </c>
    </row>
    <row r="145" spans="1:10" ht="42" customHeight="1">
      <c r="A145" s="42" t="s">
        <v>138</v>
      </c>
      <c r="B145" s="43"/>
      <c r="C145" s="43"/>
      <c r="D145" s="44"/>
      <c r="E145" s="45" t="s">
        <v>139</v>
      </c>
      <c r="F145" s="46">
        <v>1</v>
      </c>
      <c r="G145" s="14">
        <f>G11+G98</f>
        <v>0</v>
      </c>
      <c r="I145" s="15">
        <v>175</v>
      </c>
      <c r="J145" s="15">
        <v>20</v>
      </c>
    </row>
    <row r="146" spans="1:10" ht="42" customHeight="1">
      <c r="A146" s="42" t="s">
        <v>140</v>
      </c>
      <c r="B146" s="43"/>
      <c r="C146" s="43"/>
      <c r="D146" s="44"/>
      <c r="E146" s="45" t="s">
        <v>139</v>
      </c>
      <c r="F146" s="46">
        <v>1</v>
      </c>
      <c r="G146" s="14">
        <f>G96+G144</f>
        <v>0</v>
      </c>
      <c r="I146" s="15">
        <v>176</v>
      </c>
      <c r="J146" s="15">
        <v>30</v>
      </c>
    </row>
    <row r="147" spans="1:10" ht="42" customHeight="1">
      <c r="A147" s="33" t="s">
        <v>11</v>
      </c>
      <c r="B147" s="34"/>
      <c r="C147" s="34"/>
      <c r="D147" s="35"/>
      <c r="E147" s="16" t="s">
        <v>12</v>
      </c>
      <c r="F147" s="17" t="s">
        <v>12</v>
      </c>
      <c r="G147" s="18">
        <f>G146</f>
        <v>0</v>
      </c>
      <c r="I147" s="15">
        <v>88</v>
      </c>
      <c r="J147" s="15">
        <v>90</v>
      </c>
    </row>
    <row r="148" spans="1:10" ht="42" customHeight="1"/>
    <row r="149" spans="1:10" ht="42" customHeight="1"/>
  </sheetData>
  <sheetProtection algorithmName="SHA-512" hashValue="tyaCiFQu1zqi4rT5HTPOgzoYPGoHsL6Glj+Da0fBQfcayNgEkwPWib9NkvSFZl09u7hQ2U447fIBYVS53MFiGA==" saltValue="RKI3qEGJIfD1w1oPwFQOVQ==" spinCount="100000" sheet="1" objects="1" scenarios="1"/>
  <mergeCells count="62">
    <mergeCell ref="A146:D146"/>
    <mergeCell ref="A145:D145"/>
    <mergeCell ref="C140:D140"/>
    <mergeCell ref="A142:D142"/>
    <mergeCell ref="A143:D143"/>
    <mergeCell ref="A144:D144"/>
    <mergeCell ref="A135:D135"/>
    <mergeCell ref="A136:D136"/>
    <mergeCell ref="A137:D137"/>
    <mergeCell ref="A138:D138"/>
    <mergeCell ref="B139:D139"/>
    <mergeCell ref="A9:D9"/>
    <mergeCell ref="A97:D97"/>
    <mergeCell ref="A98:D98"/>
    <mergeCell ref="A99:D99"/>
    <mergeCell ref="B100:D100"/>
    <mergeCell ref="F3:G3"/>
    <mergeCell ref="F4:G4"/>
    <mergeCell ref="F5:G5"/>
    <mergeCell ref="A7:G7"/>
    <mergeCell ref="B8:G8"/>
    <mergeCell ref="A49:D49"/>
    <mergeCell ref="A147:D147"/>
    <mergeCell ref="A10:D10"/>
    <mergeCell ref="A11:D11"/>
    <mergeCell ref="A12:D12"/>
    <mergeCell ref="B13:D13"/>
    <mergeCell ref="C14:D14"/>
    <mergeCell ref="C22:D22"/>
    <mergeCell ref="C101:D101"/>
    <mergeCell ref="C106:D106"/>
    <mergeCell ref="C108:D108"/>
    <mergeCell ref="C116:D116"/>
    <mergeCell ref="C124:D124"/>
    <mergeCell ref="A128:D128"/>
    <mergeCell ref="B129:D129"/>
    <mergeCell ref="C130:D130"/>
    <mergeCell ref="B24:D24"/>
    <mergeCell ref="C25:D25"/>
    <mergeCell ref="B31:D31"/>
    <mergeCell ref="C32:D32"/>
    <mergeCell ref="C45:D45"/>
    <mergeCell ref="A82:D82"/>
    <mergeCell ref="B50:D50"/>
    <mergeCell ref="C51:D51"/>
    <mergeCell ref="C54:D54"/>
    <mergeCell ref="C60:D60"/>
    <mergeCell ref="C63:D63"/>
    <mergeCell ref="A74:D74"/>
    <mergeCell ref="A75:D75"/>
    <mergeCell ref="A76:D76"/>
    <mergeCell ref="A77:D77"/>
    <mergeCell ref="B78:D78"/>
    <mergeCell ref="C79:D79"/>
    <mergeCell ref="C91:D91"/>
    <mergeCell ref="A96:D96"/>
    <mergeCell ref="B83:D83"/>
    <mergeCell ref="C84:D84"/>
    <mergeCell ref="A87:D87"/>
    <mergeCell ref="A88:D88"/>
    <mergeCell ref="A89:D89"/>
    <mergeCell ref="B90:D90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Miyamoto Taisei</dc:creator>
  <cp:lastModifiedBy>Miyamoto Taisei</cp:lastModifiedBy>
  <dcterms:created xsi:type="dcterms:W3CDTF">2020-11-02T02:20:05Z</dcterms:created>
  <dcterms:modified xsi:type="dcterms:W3CDTF">2020-11-02T02:47:37Z</dcterms:modified>
</cp:coreProperties>
</file>